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dblaett\Desktop\"/>
    </mc:Choice>
  </mc:AlternateContent>
  <bookViews>
    <workbookView xWindow="0" yWindow="0" windowWidth="11736" windowHeight="9252"/>
  </bookViews>
  <sheets>
    <sheet name="Abrechnung Konferenz 2019" sheetId="1" r:id="rId1"/>
  </sheets>
  <calcPr calcId="162913"/>
</workbook>
</file>

<file path=xl/calcChain.xml><?xml version="1.0" encoding="utf-8"?>
<calcChain xmlns="http://schemas.openxmlformats.org/spreadsheetml/2006/main">
  <c r="C17" i="1" l="1"/>
  <c r="C16" i="1"/>
  <c r="C4" i="1"/>
  <c r="C18" i="1" l="1"/>
  <c r="C6" i="1"/>
  <c r="C8" i="1" l="1"/>
  <c r="C19" i="1" l="1"/>
  <c r="C21" i="1" s="1"/>
  <c r="C23" i="1" s="1"/>
  <c r="C25" i="1" l="1"/>
</calcChain>
</file>

<file path=xl/sharedStrings.xml><?xml version="1.0" encoding="utf-8"?>
<sst xmlns="http://schemas.openxmlformats.org/spreadsheetml/2006/main" count="28" uniqueCount="27">
  <si>
    <t>T O T A L :</t>
  </si>
  <si>
    <t>Anteil Ertrag Vereins- und Konferenzgönner</t>
  </si>
  <si>
    <t>Ertrag Konferenzteilnahmegebühr</t>
  </si>
  <si>
    <t>Ertrag Konferenzgönner</t>
  </si>
  <si>
    <t>Referenten &amp; Moderatorenkosten Konferenz</t>
  </si>
  <si>
    <t>Mieten Konferenz</t>
  </si>
  <si>
    <t>Auslagen / Spesen Konferenz</t>
  </si>
  <si>
    <t>Catering Konferenz</t>
  </si>
  <si>
    <t>Drucksachen Konferenz</t>
  </si>
  <si>
    <t>Gewinnbeteiligung an IFZ bei Überschuss</t>
  </si>
  <si>
    <t>Debitor Konferenzteilnahmegebühr</t>
  </si>
  <si>
    <t>ERTRAG</t>
  </si>
  <si>
    <t>AUFWAND</t>
  </si>
  <si>
    <t>Bemerkungen</t>
  </si>
  <si>
    <t>Gewinn zur Verfügung für NPF</t>
  </si>
  <si>
    <t>Reingewinn</t>
  </si>
  <si>
    <t>50% der vergünstigten Mitgliedschaft von Konferenz-TN</t>
  </si>
  <si>
    <t>Personalaufwand IFZ Konferenz</t>
  </si>
  <si>
    <t>dies entfällt neu, da Ertrag Konferenzteilnahmegebühr schon reduziert</t>
  </si>
  <si>
    <t>Fotograf</t>
  </si>
  <si>
    <t>3 Rechnungen (Kaffe)</t>
  </si>
  <si>
    <t>Total T30 Ertrag, 50% davon geht ans IFZ (Vereinsarbeit). Von den restl. T15 gilt je die Hälfte als Ertrag Verein und Ertrag Konferenz</t>
  </si>
  <si>
    <t>Neu Nettoangabe (d.h. Neumitglieder, die an Konferenz teilnehmen bezahlen 350, es wird aber nur 250 als Konferenzertrag gebucht. 100.- ist Ertrag Vereinsmitgliedschaft)</t>
  </si>
  <si>
    <t>NPO Finanzkonferenz 2019 - Rechnung</t>
  </si>
  <si>
    <t>Porti Konferenz</t>
  </si>
  <si>
    <t>Das IFZ verrechnet keine Mietkosten</t>
  </si>
  <si>
    <t>Copytrend (Druck), GGZ (Verpackung), Couverts (onlinedruck.ch)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</si>
</sst>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4" fontId="0" fillId="0" borderId="0" xfId="1" applyFont="1"/>
    <xf numFmtId="0" fontId="16" fillId="0" borderId="0" xfId="0" applyFont="1"/>
    <xf numFmtId="44" fontId="16" fillId="0" borderId="0" xfId="1" applyFont="1"/>
    <xf numFmtId="0" fontId="0" fillId="0" borderId="0" xfId="0" applyFill="1"/>
    <xf numFmtId="44" fontId="0" fillId="0" borderId="0" xfId="1" applyFont="1" applyFill="1"/>
    <xf numFmtId="0" fontId="16" fillId="0" borderId="10" xfId="0" applyFont="1" applyBorder="1"/>
    <xf numFmtId="44" fontId="16" fillId="0" borderId="10" xfId="1" applyFont="1" applyBorder="1"/>
    <xf numFmtId="44" fontId="0" fillId="0" borderId="0" xfId="1" applyNumberFormat="1" applyFont="1" applyFill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colors>
    <mruColors>
      <color rgb="FF6F0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19" sqref="A19"/>
    </sheetView>
  </sheetViews>
  <sheetFormatPr baseColWidth="10" defaultRowHeight="14.4" x14ac:dyDescent="0.3"/>
  <cols>
    <col min="1" max="1" width="47.44140625" bestFit="1" customWidth="1"/>
    <col min="2" max="2" width="9" bestFit="1" customWidth="1"/>
    <col min="3" max="3" width="13.6640625" style="2" bestFit="1" customWidth="1"/>
    <col min="4" max="4" width="18.109375" bestFit="1" customWidth="1"/>
  </cols>
  <sheetData>
    <row r="1" spans="1:4" ht="18" x14ac:dyDescent="0.35">
      <c r="A1" s="1" t="s">
        <v>23</v>
      </c>
    </row>
    <row r="3" spans="1:4" x14ac:dyDescent="0.3">
      <c r="A3" s="3" t="s">
        <v>11</v>
      </c>
      <c r="D3" s="3" t="s">
        <v>13</v>
      </c>
    </row>
    <row r="4" spans="1:4" x14ac:dyDescent="0.3">
      <c r="A4" t="s">
        <v>2</v>
      </c>
      <c r="C4" s="2">
        <f>61*250+8*490</f>
        <v>19170</v>
      </c>
      <c r="D4" t="s">
        <v>22</v>
      </c>
    </row>
    <row r="5" spans="1:4" x14ac:dyDescent="0.3">
      <c r="A5" t="s">
        <v>10</v>
      </c>
      <c r="C5" s="2">
        <v>250</v>
      </c>
    </row>
    <row r="6" spans="1:4" x14ac:dyDescent="0.3">
      <c r="A6" t="s">
        <v>1</v>
      </c>
      <c r="C6" s="2">
        <f>15000/2</f>
        <v>7500</v>
      </c>
      <c r="D6" t="s">
        <v>21</v>
      </c>
    </row>
    <row r="7" spans="1:4" x14ac:dyDescent="0.3">
      <c r="A7" t="s">
        <v>3</v>
      </c>
      <c r="C7" s="2">
        <v>3000</v>
      </c>
    </row>
    <row r="8" spans="1:4" x14ac:dyDescent="0.3">
      <c r="A8" t="s">
        <v>0</v>
      </c>
      <c r="C8" s="2">
        <f>SUM(C4:C7)</f>
        <v>29920</v>
      </c>
    </row>
    <row r="10" spans="1:4" x14ac:dyDescent="0.3">
      <c r="A10" s="3" t="s">
        <v>12</v>
      </c>
    </row>
    <row r="11" spans="1:4" x14ac:dyDescent="0.3">
      <c r="A11" s="5" t="s">
        <v>17</v>
      </c>
      <c r="B11" s="5"/>
      <c r="C11" s="6">
        <v>17621.34</v>
      </c>
    </row>
    <row r="12" spans="1:4" x14ac:dyDescent="0.3">
      <c r="A12" s="5" t="s">
        <v>16</v>
      </c>
      <c r="B12" s="5"/>
      <c r="C12" s="9"/>
      <c r="D12" t="s">
        <v>18</v>
      </c>
    </row>
    <row r="13" spans="1:4" x14ac:dyDescent="0.3">
      <c r="A13" t="s">
        <v>4</v>
      </c>
      <c r="C13" s="6">
        <v>387.7</v>
      </c>
    </row>
    <row r="14" spans="1:4" x14ac:dyDescent="0.3">
      <c r="A14" t="s">
        <v>5</v>
      </c>
      <c r="C14" s="6">
        <v>0</v>
      </c>
      <c r="D14" t="s">
        <v>25</v>
      </c>
    </row>
    <row r="15" spans="1:4" x14ac:dyDescent="0.3">
      <c r="A15" t="s">
        <v>6</v>
      </c>
      <c r="C15" s="6">
        <v>280</v>
      </c>
      <c r="D15" t="s">
        <v>19</v>
      </c>
    </row>
    <row r="16" spans="1:4" x14ac:dyDescent="0.3">
      <c r="A16" t="s">
        <v>24</v>
      </c>
      <c r="C16" s="6">
        <f>704.81*1.077</f>
        <v>759.0803699999999</v>
      </c>
    </row>
    <row r="17" spans="1:4" x14ac:dyDescent="0.3">
      <c r="A17" t="s">
        <v>8</v>
      </c>
      <c r="C17" s="6">
        <f>929.45+2817.55+478.35</f>
        <v>4225.3500000000004</v>
      </c>
      <c r="D17" t="s">
        <v>26</v>
      </c>
    </row>
    <row r="18" spans="1:4" x14ac:dyDescent="0.3">
      <c r="A18" t="s">
        <v>7</v>
      </c>
      <c r="C18" s="6">
        <f>4196+56+432.5</f>
        <v>4684.5</v>
      </c>
      <c r="D18" t="s">
        <v>20</v>
      </c>
    </row>
    <row r="19" spans="1:4" x14ac:dyDescent="0.3">
      <c r="A19" t="s">
        <v>0</v>
      </c>
      <c r="C19" s="2">
        <f>SUM(C11:C18)</f>
        <v>27957.970370000003</v>
      </c>
    </row>
    <row r="21" spans="1:4" x14ac:dyDescent="0.3">
      <c r="A21" s="3" t="s">
        <v>15</v>
      </c>
      <c r="B21" s="3"/>
      <c r="C21" s="4">
        <f>C8-C19</f>
        <v>1962.0296299999973</v>
      </c>
    </row>
    <row r="23" spans="1:4" s="5" customFormat="1" x14ac:dyDescent="0.3">
      <c r="A23" s="5" t="s">
        <v>9</v>
      </c>
      <c r="C23" s="6">
        <f>C21/2</f>
        <v>981.01481499999863</v>
      </c>
    </row>
    <row r="25" spans="1:4" x14ac:dyDescent="0.3">
      <c r="A25" s="7" t="s">
        <v>14</v>
      </c>
      <c r="B25" s="7"/>
      <c r="C25" s="8">
        <f>C21-C23</f>
        <v>981.01481499999863</v>
      </c>
    </row>
  </sheetData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Konferenz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Brigitte HSLU W</dc:creator>
  <cp:lastModifiedBy>Blättler Stephanie HSLU W</cp:lastModifiedBy>
  <cp:lastPrinted>2019-04-11T12:59:51Z</cp:lastPrinted>
  <dcterms:created xsi:type="dcterms:W3CDTF">2018-10-23T07:45:26Z</dcterms:created>
  <dcterms:modified xsi:type="dcterms:W3CDTF">2020-01-07T09:57:26Z</dcterms:modified>
</cp:coreProperties>
</file>